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<sst xmlns="http://schemas.openxmlformats.org/spreadsheetml/2006/main" count="114" uniqueCount="57">
  <si>
    <t>祁门县2024年度中药材种植评估验收汇总表</t>
  </si>
  <si>
    <t>经营主体</t>
  </si>
  <si>
    <t>申报情况</t>
  </si>
  <si>
    <t>评估验收情况</t>
  </si>
  <si>
    <t>补助情况</t>
  </si>
  <si>
    <t>备注</t>
  </si>
  <si>
    <t>所在乡镇</t>
  </si>
  <si>
    <t>经营主体名称</t>
  </si>
  <si>
    <t>申报面积（亩）</t>
  </si>
  <si>
    <t>种植地点</t>
  </si>
  <si>
    <t>种植类型</t>
  </si>
  <si>
    <t>种植品种</t>
  </si>
  <si>
    <r>
      <rPr>
        <b/>
        <sz val="12"/>
        <color rgb="FF000000"/>
        <rFont val="黑体"/>
        <charset val="134"/>
      </rPr>
      <t xml:space="preserve">种植密度 </t>
    </r>
    <r>
      <rPr>
        <b/>
        <sz val="12"/>
        <color rgb="FF000000"/>
        <rFont val="Arial"/>
        <charset val="134"/>
      </rPr>
      <t xml:space="preserve">	</t>
    </r>
    <r>
      <rPr>
        <b/>
        <sz val="12"/>
        <color rgb="FF000000"/>
        <rFont val="黑体"/>
        <charset val="134"/>
      </rPr>
      <t>(株/亩)</t>
    </r>
  </si>
  <si>
    <t>测量面积（亩）</t>
  </si>
  <si>
    <t>是否合格</t>
  </si>
  <si>
    <t>核补面积（亩）</t>
  </si>
  <si>
    <t>补助标准（元/亩）</t>
  </si>
  <si>
    <t>总补助金额(元)</t>
  </si>
  <si>
    <t>本次应发金额（元）</t>
  </si>
  <si>
    <t>古溪乡</t>
  </si>
  <si>
    <t>祁门县源香尚品生态农业科技发展有限公司</t>
  </si>
  <si>
    <t>西源村</t>
  </si>
  <si>
    <t>林地</t>
  </si>
  <si>
    <t>前胡</t>
  </si>
  <si>
    <t>合格</t>
  </si>
  <si>
    <t>凫峰镇</t>
  </si>
  <si>
    <t>苏朝辉</t>
  </si>
  <si>
    <t>李源村外巷、叶村组</t>
  </si>
  <si>
    <t>耕地</t>
  </si>
  <si>
    <t>覆盆子</t>
  </si>
  <si>
    <t>/</t>
  </si>
  <si>
    <t>不合格</t>
  </si>
  <si>
    <t>历口镇</t>
  </si>
  <si>
    <t>祁门县大源家庭农场</t>
  </si>
  <si>
    <t>环砂村</t>
  </si>
  <si>
    <t>西塘村</t>
  </si>
  <si>
    <t>旱地</t>
  </si>
  <si>
    <t>安凌镇</t>
  </si>
  <si>
    <t>祁门县东庆家庭农场</t>
  </si>
  <si>
    <t>城安村</t>
  </si>
  <si>
    <t>祁门县常玺种植家庭农场</t>
  </si>
  <si>
    <t>星联村</t>
  </si>
  <si>
    <t>王建舟</t>
  </si>
  <si>
    <t>芦荔、星星
、雷湖村</t>
  </si>
  <si>
    <t>芦荔村</t>
  </si>
  <si>
    <t>芍药</t>
  </si>
  <si>
    <t>芦荔、雷湖村</t>
  </si>
  <si>
    <t>白及</t>
  </si>
  <si>
    <t>祁门县传仁水稻种植合作社</t>
  </si>
  <si>
    <t>赤岭村</t>
  </si>
  <si>
    <t>祁门县汪立满家庭农场</t>
  </si>
  <si>
    <t>星星村</t>
  </si>
  <si>
    <t>柏溪乡</t>
  </si>
  <si>
    <t>祁门县石壁山宏远家庭农场</t>
  </si>
  <si>
    <t>新联村</t>
  </si>
  <si>
    <t>黄精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</si>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</sst>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rgb="FF000000"/>
      <name val="方正小标宋简体"/>
      <charset val="134"/>
    </font>
    <font>
      <b/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0" fillId="0" borderId="9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145"/>
  <sheetViews>
    <sheetView tabSelected="1" zoomScale="80" zoomScaleNormal="80" workbookViewId="0">
      <selection activeCell="D6" sqref="D6"/>
    </sheetView>
  </sheetViews>
  <sheetFormatPr defaultColWidth="9" defaultRowHeight="13.5"/>
  <cols>
    <col min="1" max="1" width="11.6916666666667" style="7" customWidth="1"/>
    <col min="2" max="2" width="33.75" style="7" customWidth="1"/>
    <col min="3" max="3" width="11.7166666666667" style="7" customWidth="1"/>
    <col min="4" max="4" width="17.5" style="7" customWidth="1"/>
    <col min="5" max="5" width="9.53333333333333" style="7" customWidth="1"/>
    <col min="6" max="6" width="10.3083333333333" style="7" customWidth="1"/>
    <col min="7" max="7" width="10.775" style="7" customWidth="1"/>
    <col min="8" max="8" width="13.75" style="7" customWidth="1"/>
    <col min="9" max="9" width="11.0916666666667" style="7" customWidth="1"/>
    <col min="10" max="10" width="11.1" style="7" customWidth="1"/>
    <col min="11" max="11" width="12.5" style="7" customWidth="1"/>
    <col min="12" max="12" width="13.375" style="7" customWidth="1"/>
    <col min="13" max="13" width="16.4666666666667" style="7" customWidth="1"/>
    <col min="14" max="14" width="9.5" style="5" customWidth="1"/>
    <col min="15" max="25" width="9" style="5"/>
    <col min="26" max="26" width="9" style="8"/>
    <col min="27" max="16384" width="9" style="7"/>
  </cols>
  <sheetData>
    <row r="1" s="1" customFormat="1" ht="60" customHeight="1" spans="1:2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6"/>
    </row>
    <row r="2" s="2" customFormat="1" ht="40" customHeight="1" spans="1:175">
      <c r="A2" s="10" t="s">
        <v>1</v>
      </c>
      <c r="B2" s="10"/>
      <c r="C2" s="10" t="s">
        <v>2</v>
      </c>
      <c r="D2" s="10"/>
      <c r="E2" s="10"/>
      <c r="F2" s="10"/>
      <c r="G2" s="11" t="s">
        <v>3</v>
      </c>
      <c r="H2" s="12"/>
      <c r="I2" s="23"/>
      <c r="J2" s="11" t="s">
        <v>4</v>
      </c>
      <c r="K2" s="12"/>
      <c r="L2" s="12"/>
      <c r="M2" s="12"/>
      <c r="N2" s="10" t="s">
        <v>5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7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</row>
    <row r="3" s="2" customFormat="1" ht="50" customHeight="1" spans="1:176">
      <c r="A3" s="10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10" t="s">
        <v>17</v>
      </c>
      <c r="M3" s="10" t="s">
        <v>18</v>
      </c>
      <c r="N3" s="1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9"/>
    </row>
    <row r="4" s="1" customFormat="1" ht="43" customHeight="1" spans="1:176">
      <c r="A4" s="13" t="s">
        <v>19</v>
      </c>
      <c r="B4" s="13" t="s">
        <v>20</v>
      </c>
      <c r="C4" s="13">
        <v>80</v>
      </c>
      <c r="D4" s="14" t="s">
        <v>21</v>
      </c>
      <c r="E4" s="13" t="s">
        <v>22</v>
      </c>
      <c r="F4" s="13" t="s">
        <v>23</v>
      </c>
      <c r="G4" s="14">
        <v>44582</v>
      </c>
      <c r="H4" s="13">
        <v>47.54</v>
      </c>
      <c r="I4" s="13" t="s">
        <v>24</v>
      </c>
      <c r="J4" s="13">
        <v>47.54</v>
      </c>
      <c r="K4" s="13">
        <v>600</v>
      </c>
      <c r="L4" s="13">
        <f>K4*J4</f>
        <v>28524</v>
      </c>
      <c r="M4" s="13">
        <f t="shared" ref="M4:M9" si="0">L4</f>
        <v>28524</v>
      </c>
      <c r="N4" s="1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6"/>
    </row>
    <row r="5" s="1" customFormat="1" ht="43" customHeight="1" spans="1:176">
      <c r="A5" s="13" t="s">
        <v>25</v>
      </c>
      <c r="B5" s="13" t="s">
        <v>26</v>
      </c>
      <c r="C5" s="13">
        <v>83</v>
      </c>
      <c r="D5" s="13" t="s">
        <v>27</v>
      </c>
      <c r="E5" s="13" t="s">
        <v>28</v>
      </c>
      <c r="F5" s="13" t="s">
        <v>29</v>
      </c>
      <c r="G5" s="14" t="s">
        <v>30</v>
      </c>
      <c r="H5" s="13" t="s">
        <v>30</v>
      </c>
      <c r="I5" s="13" t="s">
        <v>31</v>
      </c>
      <c r="J5" s="13" t="s">
        <v>30</v>
      </c>
      <c r="K5" s="13" t="s">
        <v>30</v>
      </c>
      <c r="L5" s="13" t="s">
        <v>30</v>
      </c>
      <c r="M5" s="13" t="str">
        <f t="shared" si="0"/>
        <v>/</v>
      </c>
      <c r="N5" s="13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6"/>
    </row>
    <row r="6" s="3" customFormat="1" ht="43" customHeight="1" spans="1:176">
      <c r="A6" s="15" t="s">
        <v>32</v>
      </c>
      <c r="B6" s="15" t="s">
        <v>33</v>
      </c>
      <c r="C6" s="14">
        <v>80.4</v>
      </c>
      <c r="D6" s="14" t="s">
        <v>34</v>
      </c>
      <c r="E6" s="14" t="s">
        <v>28</v>
      </c>
      <c r="F6" s="14" t="s">
        <v>23</v>
      </c>
      <c r="G6" s="15" t="s">
        <v>30</v>
      </c>
      <c r="H6" s="15" t="s">
        <v>30</v>
      </c>
      <c r="I6" s="15" t="s">
        <v>31</v>
      </c>
      <c r="J6" s="15" t="s">
        <v>30</v>
      </c>
      <c r="K6" s="15" t="s">
        <v>30</v>
      </c>
      <c r="L6" s="15" t="s">
        <v>30</v>
      </c>
      <c r="M6" s="15" t="str">
        <f t="shared" si="0"/>
        <v>/</v>
      </c>
      <c r="N6" s="1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30"/>
    </row>
    <row r="7" s="3" customFormat="1" ht="43" customHeight="1" spans="1:176">
      <c r="A7" s="16"/>
      <c r="B7" s="16"/>
      <c r="C7" s="14">
        <v>60.2</v>
      </c>
      <c r="D7" s="14" t="s">
        <v>35</v>
      </c>
      <c r="E7" s="14" t="s">
        <v>36</v>
      </c>
      <c r="F7" s="14" t="s">
        <v>23</v>
      </c>
      <c r="G7" s="14">
        <v>35409</v>
      </c>
      <c r="H7" s="14">
        <v>34.19</v>
      </c>
      <c r="I7" s="14" t="s">
        <v>24</v>
      </c>
      <c r="J7" s="14">
        <v>14.78</v>
      </c>
      <c r="K7" s="14">
        <v>600</v>
      </c>
      <c r="L7" s="14">
        <f>K7*J7</f>
        <v>8868</v>
      </c>
      <c r="M7" s="14">
        <f t="shared" si="0"/>
        <v>8868</v>
      </c>
      <c r="N7" s="16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30"/>
    </row>
    <row r="8" s="1" customFormat="1" ht="43" customHeight="1" spans="1:176">
      <c r="A8" s="17" t="s">
        <v>37</v>
      </c>
      <c r="B8" s="13" t="s">
        <v>38</v>
      </c>
      <c r="C8" s="13">
        <v>52.77</v>
      </c>
      <c r="D8" s="13" t="s">
        <v>39</v>
      </c>
      <c r="E8" s="13" t="s">
        <v>28</v>
      </c>
      <c r="F8" s="13" t="s">
        <v>23</v>
      </c>
      <c r="G8" s="14">
        <v>60222</v>
      </c>
      <c r="H8" s="18">
        <v>36.02</v>
      </c>
      <c r="I8" s="13" t="s">
        <v>24</v>
      </c>
      <c r="J8" s="18">
        <v>25.07</v>
      </c>
      <c r="K8" s="13">
        <v>600</v>
      </c>
      <c r="L8" s="13">
        <f>K8*J8</f>
        <v>15042</v>
      </c>
      <c r="M8" s="13">
        <f t="shared" si="0"/>
        <v>15042</v>
      </c>
      <c r="N8" s="1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6"/>
    </row>
    <row r="9" s="1" customFormat="1" ht="43" customHeight="1" spans="1:176">
      <c r="A9" s="19"/>
      <c r="B9" s="13" t="s">
        <v>40</v>
      </c>
      <c r="C9" s="13">
        <v>101.6</v>
      </c>
      <c r="D9" s="13" t="s">
        <v>41</v>
      </c>
      <c r="E9" s="13" t="s">
        <v>28</v>
      </c>
      <c r="F9" s="13" t="s">
        <v>23</v>
      </c>
      <c r="G9" s="14">
        <v>50316</v>
      </c>
      <c r="H9" s="13">
        <v>84.1</v>
      </c>
      <c r="I9" s="13" t="s">
        <v>24</v>
      </c>
      <c r="J9" s="13">
        <v>84.1</v>
      </c>
      <c r="K9" s="13">
        <v>600</v>
      </c>
      <c r="L9" s="13">
        <f>K9*J9</f>
        <v>50460</v>
      </c>
      <c r="M9" s="13">
        <f t="shared" si="0"/>
        <v>50460</v>
      </c>
      <c r="N9" s="1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6"/>
    </row>
    <row r="10" s="1" customFormat="1" ht="43" customHeight="1" spans="1:176">
      <c r="A10" s="19"/>
      <c r="B10" s="17" t="s">
        <v>42</v>
      </c>
      <c r="C10" s="13">
        <v>16.6</v>
      </c>
      <c r="D10" s="13" t="s">
        <v>43</v>
      </c>
      <c r="E10" s="13" t="s">
        <v>28</v>
      </c>
      <c r="F10" s="13" t="s">
        <v>23</v>
      </c>
      <c r="G10" s="14" t="s">
        <v>30</v>
      </c>
      <c r="H10" s="13" t="s">
        <v>30</v>
      </c>
      <c r="I10" s="17" t="s">
        <v>31</v>
      </c>
      <c r="J10" s="13" t="s">
        <v>30</v>
      </c>
      <c r="K10" s="13" t="s">
        <v>30</v>
      </c>
      <c r="L10" s="13" t="s">
        <v>30</v>
      </c>
      <c r="M10" s="13" t="s">
        <v>30</v>
      </c>
      <c r="N10" s="17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6"/>
    </row>
    <row r="11" s="1" customFormat="1" ht="43" customHeight="1" spans="1:176">
      <c r="A11" s="19"/>
      <c r="B11" s="19"/>
      <c r="C11" s="13">
        <v>3</v>
      </c>
      <c r="D11" s="13" t="s">
        <v>44</v>
      </c>
      <c r="E11" s="13" t="s">
        <v>28</v>
      </c>
      <c r="F11" s="13" t="s">
        <v>45</v>
      </c>
      <c r="G11" s="14" t="s">
        <v>30</v>
      </c>
      <c r="H11" s="13" t="s">
        <v>30</v>
      </c>
      <c r="I11" s="19"/>
      <c r="J11" s="13" t="s">
        <v>30</v>
      </c>
      <c r="K11" s="13" t="s">
        <v>30</v>
      </c>
      <c r="L11" s="13" t="s">
        <v>30</v>
      </c>
      <c r="M11" s="13" t="s">
        <v>30</v>
      </c>
      <c r="N11" s="19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6"/>
    </row>
    <row r="12" s="1" customFormat="1" ht="43" customHeight="1" spans="1:176">
      <c r="A12" s="19"/>
      <c r="B12" s="20"/>
      <c r="C12" s="13">
        <v>4</v>
      </c>
      <c r="D12" s="13" t="s">
        <v>46</v>
      </c>
      <c r="E12" s="13" t="s">
        <v>28</v>
      </c>
      <c r="F12" s="13" t="s">
        <v>47</v>
      </c>
      <c r="G12" s="14" t="s">
        <v>30</v>
      </c>
      <c r="H12" s="13" t="s">
        <v>30</v>
      </c>
      <c r="I12" s="20"/>
      <c r="J12" s="13" t="s">
        <v>30</v>
      </c>
      <c r="K12" s="13" t="s">
        <v>30</v>
      </c>
      <c r="L12" s="13" t="s">
        <v>30</v>
      </c>
      <c r="M12" s="13" t="s">
        <v>30</v>
      </c>
      <c r="N12" s="20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6"/>
    </row>
    <row r="13" s="1" customFormat="1" ht="43" customHeight="1" spans="1:176">
      <c r="A13" s="19"/>
      <c r="B13" s="13" t="s">
        <v>48</v>
      </c>
      <c r="C13" s="13">
        <v>123.91</v>
      </c>
      <c r="D13" s="13" t="s">
        <v>49</v>
      </c>
      <c r="E13" s="13" t="s">
        <v>28</v>
      </c>
      <c r="F13" s="13" t="s">
        <v>23</v>
      </c>
      <c r="G13" s="14">
        <v>68917</v>
      </c>
      <c r="H13" s="13">
        <v>110.58</v>
      </c>
      <c r="I13" s="13" t="s">
        <v>24</v>
      </c>
      <c r="J13" s="13">
        <v>110.58</v>
      </c>
      <c r="K13" s="13">
        <v>600</v>
      </c>
      <c r="L13" s="13">
        <f>J13*K13</f>
        <v>66348</v>
      </c>
      <c r="M13" s="13">
        <f>L13</f>
        <v>66348</v>
      </c>
      <c r="N13" s="13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6"/>
    </row>
    <row r="14" s="4" customFormat="1" ht="43" customHeight="1" spans="1:175">
      <c r="A14" s="19"/>
      <c r="B14" s="13" t="s">
        <v>50</v>
      </c>
      <c r="C14" s="14">
        <v>84.26</v>
      </c>
      <c r="D14" s="14" t="s">
        <v>51</v>
      </c>
      <c r="E14" s="13" t="s">
        <v>28</v>
      </c>
      <c r="F14" s="14" t="s">
        <v>23</v>
      </c>
      <c r="G14" s="14" t="s">
        <v>30</v>
      </c>
      <c r="H14" s="14" t="s">
        <v>30</v>
      </c>
      <c r="I14" s="14" t="s">
        <v>31</v>
      </c>
      <c r="J14" s="14" t="s">
        <v>30</v>
      </c>
      <c r="K14" s="14" t="s">
        <v>30</v>
      </c>
      <c r="L14" s="14" t="s">
        <v>30</v>
      </c>
      <c r="M14" s="14" t="s">
        <v>30</v>
      </c>
      <c r="N14" s="13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</row>
    <row r="15" s="3" customFormat="1" ht="43" customHeight="1" spans="1:176">
      <c r="A15" s="13" t="s">
        <v>52</v>
      </c>
      <c r="B15" s="13" t="s">
        <v>53</v>
      </c>
      <c r="C15" s="14">
        <v>30</v>
      </c>
      <c r="D15" s="14" t="s">
        <v>54</v>
      </c>
      <c r="E15" s="13" t="s">
        <v>22</v>
      </c>
      <c r="F15" s="14" t="s">
        <v>55</v>
      </c>
      <c r="G15" s="14">
        <v>2322</v>
      </c>
      <c r="H15" s="14">
        <v>28.95</v>
      </c>
      <c r="I15" s="14" t="s">
        <v>24</v>
      </c>
      <c r="J15" s="14">
        <v>28.95</v>
      </c>
      <c r="K15" s="14">
        <v>960</v>
      </c>
      <c r="L15" s="14">
        <f>K15*J15</f>
        <v>27792</v>
      </c>
      <c r="M15" s="14">
        <f>L15/2</f>
        <v>13896</v>
      </c>
      <c r="N15" s="13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30"/>
    </row>
    <row r="16" s="1" customFormat="1" ht="43" customHeight="1" spans="1:176">
      <c r="A16" s="13" t="s">
        <v>56</v>
      </c>
      <c r="B16" s="13"/>
      <c r="C16" s="13">
        <f>SUM(C4:C15)</f>
        <v>719.74</v>
      </c>
      <c r="D16" s="13"/>
      <c r="E16" s="13"/>
      <c r="F16" s="13"/>
      <c r="G16" s="21"/>
      <c r="H16" s="13">
        <f>SUM(H4:H15)</f>
        <v>341.38</v>
      </c>
      <c r="I16" s="13"/>
      <c r="J16" s="13">
        <f>SUM(J4:J15)</f>
        <v>311.02</v>
      </c>
      <c r="K16" s="13"/>
      <c r="L16" s="13">
        <f>SUM(L4:L15)</f>
        <v>197034</v>
      </c>
      <c r="M16" s="13">
        <f>SUM(M4:M15)</f>
        <v>183138</v>
      </c>
      <c r="N16" s="13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6"/>
    </row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6" customFormat="1" spans="26:26">
      <c r="Z145" s="31"/>
    </row>
  </sheetData>
  <mergeCells count="14">
    <mergeCell ref="A1:N1"/>
    <mergeCell ref="A2:B2"/>
    <mergeCell ref="C2:F2"/>
    <mergeCell ref="G2:I2"/>
    <mergeCell ref="J2:M2"/>
    <mergeCell ref="A16:B16"/>
    <mergeCell ref="A6:A7"/>
    <mergeCell ref="A8:A14"/>
    <mergeCell ref="B6:B7"/>
    <mergeCell ref="B10:B12"/>
    <mergeCell ref="I10:I12"/>
    <mergeCell ref="N2:N3"/>
    <mergeCell ref="N6:N7"/>
    <mergeCell ref="N10:N12"/>
  </mergeCells>
  <pageMargins left="0.511805555555556" right="0.432638888888889" top="0.550694444444444" bottom="0.156944444444444" header="0.5" footer="0.314583333333333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瑶</cp:lastModifiedBy>
  <dcterms:created xsi:type="dcterms:W3CDTF">2024-08-12T03:42:00Z</dcterms:created>
  <dcterms:modified xsi:type="dcterms:W3CDTF">2025-09-23T07:51:54Z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3EB265DDEAF64434902063E4C56347F1_13</vt:lpwstr>
  </property>
  <property fmtid="{D5CDD505-2E9C-101B-9397-08002B2CF9AE}" pid="3" name="KSOProductBuildVer">
    <vt:lpwstr>2052-11.1.0.11372</vt:lpwstr>
  </property>
</Properties>
</file>