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乡镇优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<sst xmlns="http://schemas.openxmlformats.org/spreadsheetml/2006/main" count="52" uniqueCount="38">
  <si>
    <t>祁门县2024年12月优抚资金发放汇总表</t>
  </si>
  <si>
    <t>单位盖章：祁门县退役军人事务局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</si>
  <si>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</si>
  <si>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</t>
  </si>
  <si>
    <t>序号</t>
  </si>
  <si>
    <t>乡镇</t>
  </si>
  <si>
    <t>带病回乡</t>
  </si>
  <si>
    <t>在乡复员</t>
  </si>
  <si>
    <t>三属</t>
  </si>
  <si>
    <t>残疾人员</t>
  </si>
  <si>
    <t>烈士子女</t>
  </si>
  <si>
    <t>两参</t>
  </si>
  <si>
    <t>农村籍60周岁  退役士兵</t>
  </si>
  <si>
    <t>合   计</t>
  </si>
  <si>
    <t>备注</t>
  </si>
  <si>
    <t>人数</t>
  </si>
  <si>
    <t>金额</t>
  </si>
  <si>
    <t>祁山镇</t>
  </si>
  <si>
    <t>大坦乡</t>
  </si>
  <si>
    <t>小路口镇</t>
  </si>
  <si>
    <t>金字牌镇</t>
  </si>
  <si>
    <t>柏溪乡</t>
  </si>
  <si>
    <t>凫峰镇</t>
  </si>
  <si>
    <t>平里镇</t>
  </si>
  <si>
    <t>溶口乡</t>
  </si>
  <si>
    <t>芦溪乡</t>
  </si>
  <si>
    <t>祁红乡</t>
  </si>
  <si>
    <t xml:space="preserve"> 塔坊镇 </t>
  </si>
  <si>
    <t>历口镇</t>
  </si>
  <si>
    <t>渚口乡</t>
  </si>
  <si>
    <t>古溪乡</t>
  </si>
  <si>
    <t>闪里镇</t>
  </si>
  <si>
    <t>新安镇</t>
  </si>
  <si>
    <t>箬坑乡</t>
  </si>
  <si>
    <t>安凌镇</t>
  </si>
  <si>
    <t>县直</t>
  </si>
  <si>
    <t>黄金榜12月去世/清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</si>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</sst>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</font>
    <font>
      <sz val="12"/>
      <color theme="1"/>
      <name val="宋体"/>
      <charset val="134"/>
    </font>
    <font>
      <b/>
      <sz val="16"/>
      <color theme="1"/>
      <name val="黑体"/>
      <charset val="134"/>
    </font>
    <font>
      <sz val="12"/>
      <color theme="1"/>
      <name val="华文仿宋"/>
      <charset val="134"/>
    </font>
    <font>
      <sz val="12"/>
      <color rgb="FFFF0000"/>
      <name val="华文仿宋"/>
      <charset val="134"/>
    </font>
    <font>
      <sz val="11"/>
      <color theme="1"/>
      <name val="经典行楷简"/>
      <charset val="134"/>
    </font>
    <font>
      <b/>
      <sz val="16"/>
      <color rgb="FFFF0000"/>
      <name val="黑体"/>
      <charset val="134"/>
    </font>
    <font>
      <sz val="6"/>
      <color rgb="FFFF0000"/>
      <name val="华文仿宋"/>
      <charset val="134"/>
    </font>
    <font>
      <sz val="11"/>
      <color rgb="FFFF0000"/>
      <name val="经典行楷简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8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5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49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/>
    </xf>
    <xf numFmtId="0" fontId="1" fillId="0" borderId="1" xfId="49" applyFont="1" applyBorder="1" applyAlignment="1">
      <alignment horizontal="left" vertical="center" wrapText="1"/>
    </xf>
    <xf numFmtId="0" fontId="1" fillId="0" borderId="1" xfId="49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/>
    </xf>
    <xf numFmtId="0" fontId="1" fillId="0" borderId="4" xfId="49" applyFont="1" applyBorder="1" applyAlignment="1">
      <alignment horizontal="center" vertical="center"/>
    </xf>
    <xf numFmtId="0" fontId="1" fillId="0" borderId="5" xfId="49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49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49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49" applyFont="1" applyBorder="1" applyAlignment="1">
      <alignment horizontal="center" vertical="center"/>
    </xf>
    <xf numFmtId="0" fontId="6" fillId="0" borderId="11" xfId="49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7" xfId="49" applyFont="1" applyBorder="1" applyAlignment="1">
      <alignment horizontal="center" vertical="center"/>
    </xf>
    <xf numFmtId="0" fontId="7" fillId="0" borderId="8" xfId="49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49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1" fillId="0" borderId="0" xfId="49" applyFont="1" applyAlignment="1">
      <alignment horizontal="center" vertical="center"/>
    </xf>
    <xf numFmtId="0" fontId="1" fillId="0" borderId="0" xfId="49" applyFont="1" applyAlignment="1">
      <alignment horizontal="center" vertical="center" wrapText="1"/>
    </xf>
    <xf numFmtId="0" fontId="1" fillId="0" borderId="13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12" xfId="49" applyFont="1" applyBorder="1" applyAlignment="1">
      <alignment horizontal="center" vertical="center" wrapText="1"/>
    </xf>
    <xf numFmtId="0" fontId="9" fillId="0" borderId="0" xfId="49" applyFont="1" applyFill="1" applyAlignment="1">
      <alignment horizontal="center" vertical="center" wrapText="1"/>
    </xf>
    <xf numFmtId="0" fontId="1" fillId="0" borderId="0" xfId="49" applyFont="1" applyAlignment="1">
      <alignment horizontal="right" vertical="center"/>
    </xf>
    <xf numFmtId="0" fontId="3" fillId="0" borderId="0" xfId="49" applyFont="1" applyAlignment="1">
      <alignment horizontal="right" vertical="center" wrapText="1"/>
    </xf>
    <xf numFmtId="0" fontId="1" fillId="0" borderId="6" xfId="49" applyFont="1" applyBorder="1" applyAlignment="1">
      <alignment horizontal="center" vertical="center"/>
    </xf>
    <xf numFmtId="0" fontId="7" fillId="0" borderId="3" xfId="49" applyFont="1" applyBorder="1" applyAlignment="1">
      <alignment horizontal="center" vertical="center"/>
    </xf>
    <xf numFmtId="0" fontId="7" fillId="0" borderId="3" xfId="49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6" fillId="0" borderId="14" xfId="49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5"/>
  <sheetViews>
    <sheetView tabSelected="1" workbookViewId="0">
      <selection activeCell="W14" sqref="W14"/>
    </sheetView>
  </sheetViews>
  <sheetFormatPr defaultColWidth="9" defaultRowHeight="14.25"/>
  <cols>
    <col min="1" max="1" width="4.225" style="3" customWidth="1"/>
    <col min="2" max="2" width="10.1083333333333" style="1" customWidth="1"/>
    <col min="3" max="3" width="4.775" style="1" customWidth="1"/>
    <col min="4" max="4" width="7.55833333333333" style="1" customWidth="1"/>
    <col min="5" max="5" width="3.875" style="1" customWidth="1"/>
    <col min="6" max="6" width="7.55833333333333" style="1" customWidth="1"/>
    <col min="7" max="7" width="4.125" style="1" customWidth="1"/>
    <col min="8" max="8" width="6.5" style="1" customWidth="1"/>
    <col min="9" max="9" width="5.66666666666667" style="1" customWidth="1"/>
    <col min="10" max="10" width="7.55833333333333" style="1" customWidth="1"/>
    <col min="11" max="11" width="3.875" style="1" customWidth="1"/>
    <col min="12" max="12" width="5.625" style="1" customWidth="1"/>
    <col min="13" max="13" width="6.44166666666667" style="1" customWidth="1"/>
    <col min="14" max="14" width="7.55833333333333" style="1" customWidth="1"/>
    <col min="15" max="16" width="7.55833333333333" style="3" customWidth="1"/>
    <col min="17" max="17" width="7.10833333333333" style="1" customWidth="1"/>
    <col min="18" max="18" width="9.625" style="1" customWidth="1"/>
    <col min="19" max="19" width="12.625" style="4" customWidth="1"/>
    <col min="20" max="255" width="9" style="1" customWidth="1"/>
    <col min="256" max="16384" width="9" style="5"/>
  </cols>
  <sheetData>
    <row r="1" s="1" customFormat="1" ht="24" customHeight="1" spans="1:19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6"/>
      <c r="P1" s="6"/>
      <c r="Q1" s="7"/>
      <c r="R1" s="7"/>
      <c r="S1" s="43"/>
    </row>
    <row r="2" s="1" customFormat="1" ht="17" customHeight="1" spans="1:21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35"/>
      <c r="L2" s="35"/>
      <c r="M2" s="35"/>
      <c r="N2" s="35"/>
      <c r="O2" s="36"/>
      <c r="P2" s="36"/>
      <c r="Q2" s="44" t="s">
        <v>2</v>
      </c>
      <c r="R2" s="44"/>
      <c r="S2" s="45"/>
      <c r="U2" s="1" t="s">
        <v>3</v>
      </c>
    </row>
    <row r="3" s="1" customFormat="1" ht="27" customHeight="1" spans="1:19">
      <c r="A3" s="10" t="s">
        <v>4</v>
      </c>
      <c r="B3" s="11" t="s">
        <v>5</v>
      </c>
      <c r="C3" s="11" t="s">
        <v>6</v>
      </c>
      <c r="D3" s="11"/>
      <c r="E3" s="11" t="s">
        <v>7</v>
      </c>
      <c r="F3" s="11"/>
      <c r="G3" s="12" t="s">
        <v>8</v>
      </c>
      <c r="H3" s="13"/>
      <c r="I3" s="11" t="s">
        <v>9</v>
      </c>
      <c r="J3" s="11"/>
      <c r="K3" s="12" t="s">
        <v>10</v>
      </c>
      <c r="L3" s="13"/>
      <c r="M3" s="12" t="s">
        <v>11</v>
      </c>
      <c r="N3" s="13"/>
      <c r="O3" s="37" t="s">
        <v>12</v>
      </c>
      <c r="P3" s="38"/>
      <c r="Q3" s="11" t="s">
        <v>13</v>
      </c>
      <c r="R3" s="11"/>
      <c r="S3" s="15" t="s">
        <v>14</v>
      </c>
    </row>
    <row r="4" s="1" customFormat="1" ht="18" customHeight="1" spans="1:19">
      <c r="A4" s="14"/>
      <c r="B4" s="11"/>
      <c r="C4" s="15" t="s">
        <v>15</v>
      </c>
      <c r="D4" s="11" t="s">
        <v>16</v>
      </c>
      <c r="E4" s="11" t="s">
        <v>15</v>
      </c>
      <c r="F4" s="11" t="s">
        <v>16</v>
      </c>
      <c r="G4" s="11" t="s">
        <v>15</v>
      </c>
      <c r="H4" s="11" t="s">
        <v>16</v>
      </c>
      <c r="I4" s="11" t="s">
        <v>15</v>
      </c>
      <c r="J4" s="11" t="s">
        <v>16</v>
      </c>
      <c r="K4" s="11" t="s">
        <v>15</v>
      </c>
      <c r="L4" s="11" t="s">
        <v>16</v>
      </c>
      <c r="M4" s="11" t="s">
        <v>15</v>
      </c>
      <c r="N4" s="11" t="s">
        <v>16</v>
      </c>
      <c r="O4" s="11" t="s">
        <v>15</v>
      </c>
      <c r="P4" s="11" t="s">
        <v>16</v>
      </c>
      <c r="Q4" s="11" t="s">
        <v>15</v>
      </c>
      <c r="R4" s="11" t="s">
        <v>16</v>
      </c>
      <c r="S4" s="46"/>
    </row>
    <row r="5" s="1" customFormat="1" ht="18" customHeight="1" spans="1:19">
      <c r="A5" s="16">
        <v>1</v>
      </c>
      <c r="B5" s="17" t="s">
        <v>17</v>
      </c>
      <c r="C5" s="18">
        <v>41</v>
      </c>
      <c r="D5" s="19">
        <f>C5*793</f>
        <v>32513</v>
      </c>
      <c r="E5" s="20"/>
      <c r="F5" s="21"/>
      <c r="G5" s="17"/>
      <c r="H5" s="17"/>
      <c r="I5" s="17">
        <v>3</v>
      </c>
      <c r="J5" s="17">
        <v>7141</v>
      </c>
      <c r="K5" s="17"/>
      <c r="L5" s="17"/>
      <c r="M5" s="17">
        <v>44</v>
      </c>
      <c r="N5" s="17">
        <f>M5*845</f>
        <v>37180</v>
      </c>
      <c r="O5" s="39">
        <v>99</v>
      </c>
      <c r="P5" s="39">
        <v>32538</v>
      </c>
      <c r="Q5" s="47">
        <v>186</v>
      </c>
      <c r="R5" s="48">
        <v>109082</v>
      </c>
      <c r="S5" s="49"/>
    </row>
    <row r="6" s="1" customFormat="1" ht="18" customHeight="1" spans="1:19">
      <c r="A6" s="16">
        <v>2</v>
      </c>
      <c r="B6" s="17" t="s">
        <v>18</v>
      </c>
      <c r="C6" s="19">
        <v>10</v>
      </c>
      <c r="D6" s="19">
        <f>C6*793</f>
        <v>7930</v>
      </c>
      <c r="E6" s="22">
        <v>1</v>
      </c>
      <c r="F6" s="22">
        <v>1992</v>
      </c>
      <c r="G6" s="17"/>
      <c r="H6" s="17"/>
      <c r="I6" s="17">
        <v>1</v>
      </c>
      <c r="J6" s="17">
        <v>3170</v>
      </c>
      <c r="K6" s="17"/>
      <c r="L6" s="17"/>
      <c r="M6" s="17">
        <v>11</v>
      </c>
      <c r="N6" s="17">
        <f t="shared" ref="N6:N24" si="0">M6*845</f>
        <v>9295</v>
      </c>
      <c r="O6" s="39">
        <v>9</v>
      </c>
      <c r="P6" s="39">
        <v>3190</v>
      </c>
      <c r="Q6" s="17">
        <f t="shared" ref="Q6:Q24" si="1">C6+E6+G6+I6+K6+M6+O6</f>
        <v>32</v>
      </c>
      <c r="R6" s="39">
        <v>25577</v>
      </c>
      <c r="S6" s="50"/>
    </row>
    <row r="7" s="1" customFormat="1" ht="18" customHeight="1" spans="1:19">
      <c r="A7" s="16">
        <v>3</v>
      </c>
      <c r="B7" s="17" t="s">
        <v>19</v>
      </c>
      <c r="C7" s="17">
        <v>8</v>
      </c>
      <c r="D7" s="19">
        <f t="shared" ref="D6:D24" si="2">C7*793</f>
        <v>6344</v>
      </c>
      <c r="E7" s="17"/>
      <c r="F7" s="17"/>
      <c r="G7" s="17">
        <v>1</v>
      </c>
      <c r="H7" s="17">
        <v>2775</v>
      </c>
      <c r="I7" s="17">
        <v>1</v>
      </c>
      <c r="J7" s="17">
        <v>13851</v>
      </c>
      <c r="K7" s="17">
        <v>1</v>
      </c>
      <c r="L7" s="17">
        <v>690</v>
      </c>
      <c r="M7" s="17">
        <v>16</v>
      </c>
      <c r="N7" s="17">
        <f t="shared" si="0"/>
        <v>13520</v>
      </c>
      <c r="O7" s="39">
        <v>32</v>
      </c>
      <c r="P7" s="39">
        <v>9918</v>
      </c>
      <c r="Q7" s="51">
        <v>59</v>
      </c>
      <c r="R7" s="39">
        <f t="shared" ref="R6:R24" si="3">D7+F7+H7+J7+L7+N7+P7</f>
        <v>47098</v>
      </c>
      <c r="S7" s="52"/>
    </row>
    <row r="8" s="1" customFormat="1" ht="18" customHeight="1" spans="1:19">
      <c r="A8" s="16">
        <v>4</v>
      </c>
      <c r="B8" s="17" t="s">
        <v>20</v>
      </c>
      <c r="C8" s="17">
        <v>16</v>
      </c>
      <c r="D8" s="19">
        <f t="shared" si="2"/>
        <v>12688</v>
      </c>
      <c r="E8" s="23">
        <v>1</v>
      </c>
      <c r="F8" s="23">
        <v>1992</v>
      </c>
      <c r="G8" s="17"/>
      <c r="H8" s="17"/>
      <c r="I8" s="17">
        <v>1</v>
      </c>
      <c r="J8" s="17">
        <v>3825</v>
      </c>
      <c r="K8" s="17">
        <v>1</v>
      </c>
      <c r="L8" s="17">
        <v>690</v>
      </c>
      <c r="M8" s="17">
        <v>17</v>
      </c>
      <c r="N8" s="17">
        <f t="shared" si="0"/>
        <v>14365</v>
      </c>
      <c r="O8" s="39">
        <v>48</v>
      </c>
      <c r="P8" s="39">
        <v>15602</v>
      </c>
      <c r="Q8" s="51">
        <f t="shared" si="1"/>
        <v>84</v>
      </c>
      <c r="R8" s="39">
        <f t="shared" si="3"/>
        <v>49162</v>
      </c>
      <c r="S8" s="52"/>
    </row>
    <row r="9" s="1" customFormat="1" ht="18" customHeight="1" spans="1:19">
      <c r="A9" s="16">
        <v>5</v>
      </c>
      <c r="B9" s="24" t="s">
        <v>21</v>
      </c>
      <c r="C9" s="17">
        <v>5</v>
      </c>
      <c r="D9" s="19">
        <f t="shared" si="2"/>
        <v>3965</v>
      </c>
      <c r="E9" s="17">
        <v>2</v>
      </c>
      <c r="F9" s="17">
        <v>3984</v>
      </c>
      <c r="G9" s="17"/>
      <c r="H9" s="17"/>
      <c r="I9" s="20">
        <v>2</v>
      </c>
      <c r="J9" s="17">
        <v>2540</v>
      </c>
      <c r="K9" s="17"/>
      <c r="L9" s="17"/>
      <c r="M9" s="17">
        <v>10</v>
      </c>
      <c r="N9" s="17">
        <f t="shared" si="0"/>
        <v>8450</v>
      </c>
      <c r="O9" s="39">
        <v>17</v>
      </c>
      <c r="P9" s="39">
        <v>5452</v>
      </c>
      <c r="Q9" s="51">
        <f t="shared" si="1"/>
        <v>36</v>
      </c>
      <c r="R9" s="39">
        <f t="shared" si="3"/>
        <v>24391</v>
      </c>
      <c r="S9" s="52"/>
    </row>
    <row r="10" s="1" customFormat="1" ht="18" customHeight="1" spans="1:19">
      <c r="A10" s="16">
        <v>6</v>
      </c>
      <c r="B10" s="17" t="s">
        <v>22</v>
      </c>
      <c r="C10" s="17">
        <v>27</v>
      </c>
      <c r="D10" s="19">
        <f t="shared" si="2"/>
        <v>21411</v>
      </c>
      <c r="E10" s="17">
        <v>2</v>
      </c>
      <c r="F10" s="17">
        <v>3984</v>
      </c>
      <c r="G10" s="17">
        <v>1</v>
      </c>
      <c r="H10" s="17">
        <v>2562</v>
      </c>
      <c r="I10" s="17">
        <v>3</v>
      </c>
      <c r="J10" s="17">
        <v>7612</v>
      </c>
      <c r="K10" s="17"/>
      <c r="L10" s="17"/>
      <c r="M10" s="17">
        <v>10</v>
      </c>
      <c r="N10" s="17">
        <f t="shared" si="0"/>
        <v>8450</v>
      </c>
      <c r="O10" s="39">
        <v>25</v>
      </c>
      <c r="P10" s="39">
        <v>8352</v>
      </c>
      <c r="Q10" s="51">
        <f t="shared" si="1"/>
        <v>68</v>
      </c>
      <c r="R10" s="39">
        <f t="shared" si="3"/>
        <v>52371</v>
      </c>
      <c r="S10" s="52"/>
    </row>
    <row r="11" s="1" customFormat="1" ht="18" customHeight="1" spans="1:19">
      <c r="A11" s="16">
        <v>7</v>
      </c>
      <c r="B11" s="23" t="s">
        <v>23</v>
      </c>
      <c r="C11" s="17">
        <v>10</v>
      </c>
      <c r="D11" s="17">
        <v>7930</v>
      </c>
      <c r="E11" s="17"/>
      <c r="F11" s="17"/>
      <c r="G11" s="17"/>
      <c r="H11" s="17"/>
      <c r="I11" s="17">
        <v>1</v>
      </c>
      <c r="J11" s="17">
        <v>3170</v>
      </c>
      <c r="K11" s="17"/>
      <c r="L11" s="17"/>
      <c r="M11" s="17">
        <v>13</v>
      </c>
      <c r="N11" s="17">
        <f t="shared" si="0"/>
        <v>10985</v>
      </c>
      <c r="O11" s="39">
        <v>27</v>
      </c>
      <c r="P11" s="39">
        <v>8990</v>
      </c>
      <c r="Q11" s="51">
        <f t="shared" si="1"/>
        <v>51</v>
      </c>
      <c r="R11" s="39">
        <f t="shared" si="3"/>
        <v>31075</v>
      </c>
      <c r="S11" s="52"/>
    </row>
    <row r="12" s="1" customFormat="1" ht="18" customHeight="1" spans="1:19">
      <c r="A12" s="16">
        <v>8</v>
      </c>
      <c r="B12" s="17" t="s">
        <v>24</v>
      </c>
      <c r="C12" s="17">
        <v>5</v>
      </c>
      <c r="D12" s="19">
        <f t="shared" si="2"/>
        <v>3965</v>
      </c>
      <c r="E12" s="17">
        <v>1</v>
      </c>
      <c r="F12" s="17">
        <v>1992</v>
      </c>
      <c r="G12" s="17"/>
      <c r="H12" s="17"/>
      <c r="I12" s="20">
        <v>2</v>
      </c>
      <c r="J12" s="17">
        <v>3649</v>
      </c>
      <c r="K12" s="17"/>
      <c r="L12" s="17"/>
      <c r="M12" s="17">
        <v>10</v>
      </c>
      <c r="N12" s="17">
        <f t="shared" si="0"/>
        <v>8450</v>
      </c>
      <c r="O12" s="39">
        <v>22</v>
      </c>
      <c r="P12" s="39">
        <v>7656</v>
      </c>
      <c r="Q12" s="51">
        <f t="shared" si="1"/>
        <v>40</v>
      </c>
      <c r="R12" s="39">
        <f t="shared" si="3"/>
        <v>25712</v>
      </c>
      <c r="S12" s="52"/>
    </row>
    <row r="13" s="1" customFormat="1" ht="18" customHeight="1" spans="1:19">
      <c r="A13" s="16">
        <v>9</v>
      </c>
      <c r="B13" s="17" t="s">
        <v>25</v>
      </c>
      <c r="C13" s="17">
        <v>7</v>
      </c>
      <c r="D13" s="19">
        <f t="shared" si="2"/>
        <v>5551</v>
      </c>
      <c r="E13" s="17">
        <v>2</v>
      </c>
      <c r="F13" s="17">
        <v>3984</v>
      </c>
      <c r="G13" s="17"/>
      <c r="H13" s="17"/>
      <c r="I13" s="17">
        <v>5</v>
      </c>
      <c r="J13" s="17">
        <v>9058</v>
      </c>
      <c r="K13" s="17">
        <v>1</v>
      </c>
      <c r="L13" s="17">
        <v>690</v>
      </c>
      <c r="M13" s="17">
        <v>9</v>
      </c>
      <c r="N13" s="17">
        <f t="shared" si="0"/>
        <v>7605</v>
      </c>
      <c r="O13" s="39">
        <v>16</v>
      </c>
      <c r="P13" s="40">
        <v>5278</v>
      </c>
      <c r="Q13" s="51">
        <f t="shared" si="1"/>
        <v>40</v>
      </c>
      <c r="R13" s="39">
        <f t="shared" si="3"/>
        <v>32166</v>
      </c>
      <c r="S13" s="52"/>
    </row>
    <row r="14" s="1" customFormat="1" ht="18" customHeight="1" spans="1:19">
      <c r="A14" s="16">
        <v>10</v>
      </c>
      <c r="B14" s="17" t="s">
        <v>26</v>
      </c>
      <c r="C14" s="17">
        <v>20</v>
      </c>
      <c r="D14" s="19">
        <f t="shared" si="2"/>
        <v>15860</v>
      </c>
      <c r="E14" s="17">
        <v>1</v>
      </c>
      <c r="F14" s="17">
        <v>1992</v>
      </c>
      <c r="G14" s="17">
        <v>1</v>
      </c>
      <c r="H14" s="17">
        <v>2562</v>
      </c>
      <c r="I14" s="17">
        <v>2</v>
      </c>
      <c r="J14" s="17">
        <v>5869</v>
      </c>
      <c r="K14" s="17"/>
      <c r="L14" s="17"/>
      <c r="M14" s="17">
        <v>9</v>
      </c>
      <c r="N14" s="17">
        <f t="shared" si="0"/>
        <v>7605</v>
      </c>
      <c r="O14" s="39">
        <v>13</v>
      </c>
      <c r="P14" s="40">
        <v>4234</v>
      </c>
      <c r="Q14" s="51">
        <f t="shared" si="1"/>
        <v>46</v>
      </c>
      <c r="R14" s="39">
        <f t="shared" si="3"/>
        <v>38122</v>
      </c>
      <c r="S14" s="52"/>
    </row>
    <row r="15" s="1" customFormat="1" ht="18" customHeight="1" spans="1:19">
      <c r="A15" s="16">
        <v>11</v>
      </c>
      <c r="B15" s="21" t="s">
        <v>27</v>
      </c>
      <c r="C15" s="17">
        <v>10</v>
      </c>
      <c r="D15" s="19">
        <v>7930</v>
      </c>
      <c r="E15" s="17">
        <v>1</v>
      </c>
      <c r="F15" s="17">
        <v>1992</v>
      </c>
      <c r="G15" s="17"/>
      <c r="H15" s="17"/>
      <c r="I15" s="19"/>
      <c r="J15" s="17"/>
      <c r="K15" s="17"/>
      <c r="L15" s="17"/>
      <c r="M15" s="17">
        <v>18</v>
      </c>
      <c r="N15" s="17">
        <f t="shared" si="0"/>
        <v>15210</v>
      </c>
      <c r="O15" s="39">
        <v>22</v>
      </c>
      <c r="P15" s="39">
        <v>7134</v>
      </c>
      <c r="Q15" s="53">
        <f t="shared" si="1"/>
        <v>51</v>
      </c>
      <c r="R15" s="39">
        <f t="shared" si="3"/>
        <v>32266</v>
      </c>
      <c r="S15" s="52"/>
    </row>
    <row r="16" s="1" customFormat="1" ht="18" customHeight="1" spans="1:19">
      <c r="A16" s="16">
        <v>12</v>
      </c>
      <c r="B16" s="17" t="s">
        <v>28</v>
      </c>
      <c r="C16" s="17">
        <v>33</v>
      </c>
      <c r="D16" s="17">
        <v>26169</v>
      </c>
      <c r="E16" s="17">
        <v>1</v>
      </c>
      <c r="F16" s="17">
        <v>1992</v>
      </c>
      <c r="G16" s="17">
        <v>1</v>
      </c>
      <c r="H16" s="17">
        <v>2562</v>
      </c>
      <c r="I16" s="17">
        <v>3</v>
      </c>
      <c r="J16" s="17">
        <v>7794</v>
      </c>
      <c r="K16" s="17">
        <v>1</v>
      </c>
      <c r="L16" s="17">
        <v>690</v>
      </c>
      <c r="M16" s="17">
        <v>22</v>
      </c>
      <c r="N16" s="17">
        <f t="shared" si="0"/>
        <v>18590</v>
      </c>
      <c r="O16" s="39">
        <v>31</v>
      </c>
      <c r="P16" s="40">
        <v>9860</v>
      </c>
      <c r="Q16" s="21">
        <f t="shared" si="1"/>
        <v>92</v>
      </c>
      <c r="R16" s="39">
        <f t="shared" si="3"/>
        <v>67657</v>
      </c>
      <c r="S16" s="52"/>
    </row>
    <row r="17" s="1" customFormat="1" ht="18" customHeight="1" spans="1:19">
      <c r="A17" s="16">
        <v>13</v>
      </c>
      <c r="B17" s="17" t="s">
        <v>29</v>
      </c>
      <c r="C17" s="17">
        <v>9</v>
      </c>
      <c r="D17" s="19">
        <v>7137</v>
      </c>
      <c r="E17" s="17"/>
      <c r="F17" s="17"/>
      <c r="G17" s="17"/>
      <c r="H17" s="17"/>
      <c r="I17" s="17">
        <v>1</v>
      </c>
      <c r="J17" s="17">
        <v>3825</v>
      </c>
      <c r="K17" s="17"/>
      <c r="L17" s="17"/>
      <c r="M17" s="17">
        <v>16</v>
      </c>
      <c r="N17" s="17">
        <f t="shared" si="0"/>
        <v>13520</v>
      </c>
      <c r="O17" s="39">
        <v>19</v>
      </c>
      <c r="P17" s="40">
        <v>6206</v>
      </c>
      <c r="Q17" s="21">
        <f t="shared" si="1"/>
        <v>45</v>
      </c>
      <c r="R17" s="39">
        <f t="shared" si="3"/>
        <v>30688</v>
      </c>
      <c r="S17" s="52"/>
    </row>
    <row r="18" s="1" customFormat="1" ht="18" customHeight="1" spans="1:19">
      <c r="A18" s="16">
        <v>14</v>
      </c>
      <c r="B18" s="17" t="s">
        <v>30</v>
      </c>
      <c r="C18" s="17">
        <v>5</v>
      </c>
      <c r="D18" s="19">
        <f t="shared" si="2"/>
        <v>3965</v>
      </c>
      <c r="E18" s="17"/>
      <c r="F18" s="17"/>
      <c r="G18" s="17"/>
      <c r="H18" s="17"/>
      <c r="I18" s="17">
        <v>4</v>
      </c>
      <c r="J18" s="17">
        <v>6660</v>
      </c>
      <c r="K18" s="17"/>
      <c r="L18" s="17"/>
      <c r="M18" s="17">
        <v>13</v>
      </c>
      <c r="N18" s="17">
        <f t="shared" si="0"/>
        <v>10985</v>
      </c>
      <c r="O18" s="39">
        <v>12</v>
      </c>
      <c r="P18" s="40">
        <v>3944</v>
      </c>
      <c r="Q18" s="21">
        <f t="shared" si="1"/>
        <v>34</v>
      </c>
      <c r="R18" s="39">
        <f t="shared" si="3"/>
        <v>25554</v>
      </c>
      <c r="S18" s="52"/>
    </row>
    <row r="19" s="1" customFormat="1" ht="18" customHeight="1" spans="1:19">
      <c r="A19" s="16">
        <v>15</v>
      </c>
      <c r="B19" s="17" t="s">
        <v>31</v>
      </c>
      <c r="C19" s="17">
        <v>5</v>
      </c>
      <c r="D19" s="19">
        <f t="shared" si="2"/>
        <v>3965</v>
      </c>
      <c r="E19" s="17">
        <v>1</v>
      </c>
      <c r="F19" s="17">
        <v>1992</v>
      </c>
      <c r="G19" s="17">
        <v>3</v>
      </c>
      <c r="H19" s="17">
        <v>8112</v>
      </c>
      <c r="I19" s="17"/>
      <c r="J19" s="17"/>
      <c r="K19" s="17"/>
      <c r="L19" s="17"/>
      <c r="M19" s="17">
        <v>25</v>
      </c>
      <c r="N19" s="17">
        <f t="shared" si="0"/>
        <v>21125</v>
      </c>
      <c r="O19" s="39">
        <v>26</v>
      </c>
      <c r="P19" s="40">
        <v>8468</v>
      </c>
      <c r="Q19" s="21">
        <f t="shared" si="1"/>
        <v>60</v>
      </c>
      <c r="R19" s="39">
        <f t="shared" si="3"/>
        <v>43662</v>
      </c>
      <c r="S19" s="52"/>
    </row>
    <row r="20" s="1" customFormat="1" ht="18" customHeight="1" spans="1:19">
      <c r="A20" s="25">
        <v>16</v>
      </c>
      <c r="B20" s="26" t="s">
        <v>32</v>
      </c>
      <c r="C20" s="26">
        <v>7</v>
      </c>
      <c r="D20" s="26">
        <f t="shared" si="2"/>
        <v>5551</v>
      </c>
      <c r="E20" s="26"/>
      <c r="F20" s="26"/>
      <c r="G20" s="26"/>
      <c r="H20" s="27"/>
      <c r="I20" s="24">
        <v>3</v>
      </c>
      <c r="J20" s="24">
        <v>6185</v>
      </c>
      <c r="K20" s="24"/>
      <c r="L20" s="24"/>
      <c r="M20" s="24">
        <v>13</v>
      </c>
      <c r="N20" s="24">
        <f t="shared" si="0"/>
        <v>10985</v>
      </c>
      <c r="O20" s="41">
        <v>22</v>
      </c>
      <c r="P20" s="40">
        <v>6902</v>
      </c>
      <c r="Q20" s="21">
        <f t="shared" si="1"/>
        <v>45</v>
      </c>
      <c r="R20" s="39">
        <f t="shared" si="3"/>
        <v>29623</v>
      </c>
      <c r="S20" s="52"/>
    </row>
    <row r="21" s="1" customFormat="1" ht="18" customHeight="1" spans="1:19">
      <c r="A21" s="28">
        <v>17</v>
      </c>
      <c r="B21" s="21" t="s">
        <v>33</v>
      </c>
      <c r="C21" s="17">
        <v>6</v>
      </c>
      <c r="D21" s="17">
        <v>4758</v>
      </c>
      <c r="E21" s="22"/>
      <c r="F21" s="21"/>
      <c r="G21" s="21">
        <v>1</v>
      </c>
      <c r="H21" s="29">
        <v>2775</v>
      </c>
      <c r="I21" s="21"/>
      <c r="J21" s="21"/>
      <c r="K21" s="21"/>
      <c r="L21" s="21"/>
      <c r="M21" s="21">
        <v>12</v>
      </c>
      <c r="N21" s="21">
        <f t="shared" si="0"/>
        <v>10140</v>
      </c>
      <c r="O21" s="39">
        <v>16</v>
      </c>
      <c r="P21" s="40">
        <v>4582</v>
      </c>
      <c r="Q21" s="21">
        <f t="shared" si="1"/>
        <v>35</v>
      </c>
      <c r="R21" s="39">
        <f t="shared" si="3"/>
        <v>22255</v>
      </c>
      <c r="S21" s="52"/>
    </row>
    <row r="22" s="1" customFormat="1" ht="18" customHeight="1" spans="1:19">
      <c r="A22" s="28">
        <v>18</v>
      </c>
      <c r="B22" s="21" t="s">
        <v>34</v>
      </c>
      <c r="C22" s="21">
        <v>9</v>
      </c>
      <c r="D22" s="21">
        <v>7137</v>
      </c>
      <c r="E22" s="30"/>
      <c r="F22" s="30"/>
      <c r="G22" s="21">
        <v>1</v>
      </c>
      <c r="H22" s="29">
        <v>2562</v>
      </c>
      <c r="I22" s="21">
        <v>3</v>
      </c>
      <c r="J22" s="21">
        <v>9218</v>
      </c>
      <c r="K22" s="21">
        <v>1</v>
      </c>
      <c r="L22" s="21">
        <v>690</v>
      </c>
      <c r="M22" s="21">
        <v>26</v>
      </c>
      <c r="N22" s="21">
        <f t="shared" si="0"/>
        <v>21970</v>
      </c>
      <c r="O22" s="39">
        <v>36</v>
      </c>
      <c r="P22" s="40">
        <v>11542</v>
      </c>
      <c r="Q22" s="21">
        <f t="shared" si="1"/>
        <v>76</v>
      </c>
      <c r="R22" s="40">
        <f t="shared" si="3"/>
        <v>53119</v>
      </c>
      <c r="S22" s="52"/>
    </row>
    <row r="23" s="1" customFormat="1" ht="18" customHeight="1" spans="1:19">
      <c r="A23" s="31">
        <v>19</v>
      </c>
      <c r="B23" s="21" t="s">
        <v>35</v>
      </c>
      <c r="C23" s="21"/>
      <c r="D23" s="21"/>
      <c r="E23" s="21"/>
      <c r="F23" s="21"/>
      <c r="G23" s="21"/>
      <c r="H23" s="21"/>
      <c r="I23" s="30">
        <v>53</v>
      </c>
      <c r="J23" s="17">
        <v>142149</v>
      </c>
      <c r="K23" s="21"/>
      <c r="L23" s="21"/>
      <c r="M23" s="39">
        <v>175</v>
      </c>
      <c r="N23" s="39">
        <v>147875</v>
      </c>
      <c r="O23" s="32"/>
      <c r="P23" s="42"/>
      <c r="Q23" s="21">
        <f t="shared" si="1"/>
        <v>228</v>
      </c>
      <c r="R23" s="40">
        <v>290024</v>
      </c>
      <c r="S23" s="52" t="s">
        <v>36</v>
      </c>
    </row>
    <row r="24" s="1" customFormat="1" ht="19" customHeight="1" spans="1:19">
      <c r="A24" s="32" t="s">
        <v>37</v>
      </c>
      <c r="B24" s="21"/>
      <c r="C24" s="22">
        <f>SUM(C5:C23)</f>
        <v>233</v>
      </c>
      <c r="D24" s="21">
        <f>SUM(D5:D23)</f>
        <v>184769</v>
      </c>
      <c r="E24" s="22">
        <f>SUM(E5:E23)</f>
        <v>13</v>
      </c>
      <c r="F24" s="22">
        <f t="shared" ref="F24:R24" si="4">SUM(F5:F23)</f>
        <v>25896</v>
      </c>
      <c r="G24" s="22">
        <f t="shared" si="4"/>
        <v>9</v>
      </c>
      <c r="H24" s="22">
        <f t="shared" si="4"/>
        <v>23910</v>
      </c>
      <c r="I24" s="22">
        <f t="shared" si="4"/>
        <v>88</v>
      </c>
      <c r="J24" s="22">
        <f t="shared" si="4"/>
        <v>235716</v>
      </c>
      <c r="K24" s="22">
        <f t="shared" si="4"/>
        <v>5</v>
      </c>
      <c r="L24" s="22">
        <f t="shared" si="4"/>
        <v>3450</v>
      </c>
      <c r="M24" s="22">
        <f t="shared" si="4"/>
        <v>469</v>
      </c>
      <c r="N24" s="22">
        <f t="shared" si="4"/>
        <v>396305</v>
      </c>
      <c r="O24" s="22">
        <f t="shared" si="4"/>
        <v>492</v>
      </c>
      <c r="P24" s="22">
        <f t="shared" si="4"/>
        <v>159848</v>
      </c>
      <c r="Q24" s="22">
        <f t="shared" si="4"/>
        <v>1308</v>
      </c>
      <c r="R24" s="48">
        <f t="shared" si="4"/>
        <v>1029604</v>
      </c>
      <c r="S24" s="52"/>
    </row>
    <row r="25" s="2" customFormat="1" ht="21" customHeight="1" spans="1:19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3"/>
      <c r="P25" s="33"/>
      <c r="Q25" s="34"/>
      <c r="R25" s="34"/>
      <c r="S25" s="54"/>
    </row>
    <row r="26" s="1" customFormat="1" ht="13.5" spans="1:19">
      <c r="A26" s="3"/>
      <c r="O26" s="3"/>
      <c r="P26" s="3"/>
      <c r="S26" s="4"/>
    </row>
    <row r="27" s="1" customFormat="1" ht="13.5" spans="1:19">
      <c r="A27" s="3"/>
      <c r="O27" s="3"/>
      <c r="P27" s="3"/>
      <c r="S27" s="4"/>
    </row>
    <row r="28" s="1" customFormat="1" ht="13.5" spans="1:19">
      <c r="A28" s="3"/>
      <c r="O28" s="3"/>
      <c r="P28" s="3"/>
      <c r="S28" s="4"/>
    </row>
    <row r="29" s="1" customFormat="1" ht="13.5" spans="1:19">
      <c r="A29" s="3"/>
      <c r="O29" s="3"/>
      <c r="P29" s="3"/>
      <c r="S29" s="4"/>
    </row>
    <row r="30" s="1" customFormat="1" ht="13.5" spans="1:19">
      <c r="A30" s="3"/>
      <c r="O30" s="3"/>
      <c r="P30" s="3"/>
      <c r="S30" s="4"/>
    </row>
    <row r="31" s="1" customFormat="1" ht="13.5" spans="1:19">
      <c r="A31" s="3"/>
      <c r="O31" s="3"/>
      <c r="P31" s="3"/>
      <c r="S31" s="4"/>
    </row>
    <row r="32" s="1" customFormat="1" ht="13.5" spans="1:19">
      <c r="A32" s="3"/>
      <c r="O32" s="3"/>
      <c r="P32" s="3"/>
      <c r="S32" s="4"/>
    </row>
    <row r="33" s="1" customFormat="1" ht="13.5" spans="1:19">
      <c r="A33" s="3"/>
      <c r="O33" s="3"/>
      <c r="P33" s="3"/>
      <c r="S33" s="4"/>
    </row>
    <row r="34" s="1" customFormat="1" ht="13.5" spans="1:19">
      <c r="A34" s="3"/>
      <c r="O34" s="3"/>
      <c r="P34" s="3"/>
      <c r="S34" s="4"/>
    </row>
    <row r="35" s="1" customFormat="1" ht="13.5" spans="1:19">
      <c r="A35" s="3"/>
      <c r="O35" s="3"/>
      <c r="P35" s="3"/>
      <c r="S35" s="4"/>
    </row>
  </sheetData>
  <mergeCells count="16">
    <mergeCell ref="A1:S1"/>
    <mergeCell ref="A2:J2"/>
    <mergeCell ref="Q2:S2"/>
    <mergeCell ref="C3:D3"/>
    <mergeCell ref="E3:F3"/>
    <mergeCell ref="G3:H3"/>
    <mergeCell ref="I3:J3"/>
    <mergeCell ref="K3:L3"/>
    <mergeCell ref="M3:N3"/>
    <mergeCell ref="O3:P3"/>
    <mergeCell ref="Q3:R3"/>
    <mergeCell ref="A24:B24"/>
    <mergeCell ref="A25:S25"/>
    <mergeCell ref="A3:A4"/>
    <mergeCell ref="B3:B4"/>
    <mergeCell ref="S3:S4"/>
  </mergeCells>
  <printOptions horizontalCentered="1"/>
  <pageMargins left="0.751388888888889" right="0.751388888888889" top="0.802777777777778" bottom="0.80277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乡镇优抚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张灬亮</cp:lastModifiedBy>
  <dcterms:created xsi:type="dcterms:W3CDTF">2018-02-27T11:14:00Z</dcterms:created>
  <cp:lastPrinted>2020-12-02T08:45:00Z</cp:lastPrinted>
  <dcterms:modified xsi:type="dcterms:W3CDTF">2024-12-16T02:16:07Z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11</vt:lpwstr>
  </property>
  <property fmtid="{D5CDD505-2E9C-101B-9397-08002B2CF9AE}" pid="4" name="ICV">
    <vt:lpwstr>236439DBF77E4594BB7F7E8C18EB0AD6</vt:lpwstr>
  </property>
  <property fmtid="{D5CDD505-2E9C-101B-9397-08002B2CF9AE}" pid="5" name="commondata">
    <vt:lpwstr>eyJoZGlkIjoiZTZiMDgwODA1NGIwMTU0MDE3NzA1OGJhZTFkYzc3ZDAifQ==</vt:lpwstr>
  </property>
</Properties>
</file>